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480" windowHeight="130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M16" i="1" l="1"/>
  <c r="N16" i="1" s="1"/>
  <c r="M23" i="1"/>
  <c r="N23" i="1" s="1"/>
  <c r="M21" i="1"/>
  <c r="N21" i="1" s="1"/>
  <c r="M18" i="1"/>
  <c r="N18" i="1" s="1"/>
  <c r="M5" i="1"/>
  <c r="N5" i="1" s="1"/>
  <c r="M6" i="1"/>
  <c r="N6" i="1" s="1"/>
  <c r="M7" i="1"/>
  <c r="N7" i="1" s="1"/>
  <c r="M8" i="1"/>
  <c r="N8" i="1" s="1"/>
  <c r="M4" i="1"/>
  <c r="L25" i="1"/>
  <c r="G5" i="1"/>
  <c r="G6" i="1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  <c r="N4" i="1" l="1"/>
</calcChain>
</file>

<file path=xl/sharedStrings.xml><?xml version="1.0" encoding="utf-8"?>
<sst xmlns="http://schemas.openxmlformats.org/spreadsheetml/2006/main" count="57" uniqueCount="39">
  <si>
    <t>馬番</t>
    <rPh sb="0" eb="2">
      <t>ウマバン</t>
    </rPh>
    <phoneticPr fontId="2"/>
  </si>
  <si>
    <t>ゲート番</t>
    <rPh sb="3" eb="4">
      <t>バン</t>
    </rPh>
    <phoneticPr fontId="2"/>
  </si>
  <si>
    <t>オッズ</t>
    <phoneticPr fontId="2"/>
  </si>
  <si>
    <t>①
JRA</t>
    <phoneticPr fontId="2"/>
  </si>
  <si>
    <t>①／②</t>
    <phoneticPr fontId="2"/>
  </si>
  <si>
    <t>レーティング</t>
    <phoneticPr fontId="2"/>
  </si>
  <si>
    <t>たまちゃん
指数</t>
    <rPh sb="6" eb="8">
      <t>シスウ</t>
    </rPh>
    <phoneticPr fontId="2"/>
  </si>
  <si>
    <t>補正係数</t>
    <rPh sb="0" eb="4">
      <t>ホセイケイスウ</t>
    </rPh>
    <phoneticPr fontId="2"/>
  </si>
  <si>
    <t>A</t>
    <phoneticPr fontId="2"/>
  </si>
  <si>
    <t>B</t>
    <phoneticPr fontId="2"/>
  </si>
  <si>
    <t>印</t>
    <rPh sb="0" eb="1">
      <t>シルシ</t>
    </rPh>
    <phoneticPr fontId="2"/>
  </si>
  <si>
    <t>◆たまちゃん競馬　秘伝の書</t>
    <rPh sb="6" eb="8">
      <t>ケイバ</t>
    </rPh>
    <rPh sb="9" eb="11">
      <t>ヒデン</t>
    </rPh>
    <rPh sb="12" eb="13">
      <t>ショ</t>
    </rPh>
    <phoneticPr fontId="2"/>
  </si>
  <si>
    <t>②
BM (概算)</t>
    <rPh sb="6" eb="8">
      <t>ガイサン</t>
    </rPh>
    <phoneticPr fontId="2"/>
  </si>
  <si>
    <t>馬名</t>
    <rPh sb="0" eb="2">
      <t>バメイ</t>
    </rPh>
    <phoneticPr fontId="2"/>
  </si>
  <si>
    <t>ミシュリフ</t>
    <phoneticPr fontId="2"/>
  </si>
  <si>
    <t>トルカータータッソ</t>
    <phoneticPr fontId="2"/>
  </si>
  <si>
    <t>マレオーストラリス</t>
    <phoneticPr fontId="2"/>
  </si>
  <si>
    <t>シリウェイ</t>
    <phoneticPr fontId="2"/>
  </si>
  <si>
    <t>アレンカー</t>
    <phoneticPr fontId="2"/>
  </si>
  <si>
    <t>ディープボンド</t>
    <phoneticPr fontId="2"/>
  </si>
  <si>
    <t>ブルーム</t>
    <phoneticPr fontId="2"/>
  </si>
  <si>
    <t>ステイフーリッシュ</t>
    <phoneticPr fontId="2"/>
  </si>
  <si>
    <t>メンドシーノ</t>
    <phoneticPr fontId="2"/>
  </si>
  <si>
    <t>タイトルホルダー</t>
    <phoneticPr fontId="2"/>
  </si>
  <si>
    <t>バブルギフト</t>
    <phoneticPr fontId="2"/>
  </si>
  <si>
    <t>モスターダフ</t>
    <phoneticPr fontId="2"/>
  </si>
  <si>
    <t>グランドグローリー</t>
    <phoneticPr fontId="2"/>
  </si>
  <si>
    <t>アルピニスタ</t>
    <phoneticPr fontId="2"/>
  </si>
  <si>
    <t>ヴァデニ</t>
    <phoneticPr fontId="2"/>
  </si>
  <si>
    <t>アルハキーム</t>
    <phoneticPr fontId="2"/>
  </si>
  <si>
    <t>オネスト</t>
    <phoneticPr fontId="2"/>
  </si>
  <si>
    <t>ウエストオーバー</t>
    <phoneticPr fontId="2"/>
  </si>
  <si>
    <t>ドウデュース</t>
    <phoneticPr fontId="2"/>
  </si>
  <si>
    <t>ルクセンブルク</t>
    <phoneticPr fontId="2"/>
  </si>
  <si>
    <t>Ver.1.0</t>
    <phoneticPr fontId="2"/>
  </si>
  <si>
    <t>消</t>
    <rPh sb="0" eb="1">
      <t>ケ</t>
    </rPh>
    <phoneticPr fontId="2"/>
  </si>
  <si>
    <t>◎</t>
    <phoneticPr fontId="2"/>
  </si>
  <si>
    <t>△</t>
    <phoneticPr fontId="2"/>
  </si>
  <si>
    <t>金額</t>
    <rPh sb="0" eb="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</si>
</sst>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 applyAlignment="1">
      <alignment vertical="center"/>
    </xf>
    <xf numFmtId="38" fontId="0" fillId="0" borderId="1" xfId="1" applyFont="1" applyBorder="1" applyAlignment="1">
      <alignment horizontal="center" vertical="center"/>
    </xf>
    <xf numFmtId="9" fontId="3" fillId="0" borderId="0" xfId="2" applyFont="1" applyAlignment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L6" sqref="L6"/>
    </sheetView>
  </sheetViews>
  <sheetFormatPr defaultRowHeight="13.5" x14ac:dyDescent="0.15"/>
  <cols>
    <col min="1" max="1" width="8.25" style="1" customWidth="1"/>
    <col min="2" max="2" width="8.125" style="1" bestFit="1" customWidth="1"/>
    <col min="3" max="3" width="19.5" style="1" customWidth="1"/>
    <col min="4" max="4" width="11.25" style="2" bestFit="1" customWidth="1"/>
    <col min="5" max="7" width="9" style="2"/>
    <col min="8" max="9" width="11.25" style="2" hidden="1" customWidth="1"/>
    <col min="10" max="10" width="10.75" style="2" hidden="1" customWidth="1"/>
    <col min="11" max="11" width="9" style="1"/>
    <col min="12" max="13" width="9" style="5"/>
    <col min="14" max="14" width="5.25" style="9" bestFit="1" customWidth="1"/>
    <col min="15" max="16384" width="9" style="2"/>
  </cols>
  <sheetData>
    <row r="1" spans="1:14" x14ac:dyDescent="0.15">
      <c r="A1" s="7" t="s">
        <v>11</v>
      </c>
      <c r="D1" s="2" t="s">
        <v>34</v>
      </c>
      <c r="J1" s="21"/>
      <c r="K1" s="21"/>
      <c r="L1" s="8"/>
      <c r="M1" s="8"/>
    </row>
    <row r="2" spans="1:14" s="1" customFormat="1" x14ac:dyDescent="0.15">
      <c r="A2" s="17" t="s">
        <v>0</v>
      </c>
      <c r="B2" s="17" t="s">
        <v>1</v>
      </c>
      <c r="C2" s="17" t="s">
        <v>13</v>
      </c>
      <c r="D2" s="17" t="s">
        <v>5</v>
      </c>
      <c r="E2" s="17" t="s">
        <v>2</v>
      </c>
      <c r="F2" s="17"/>
      <c r="G2" s="17"/>
      <c r="H2" s="17" t="s">
        <v>7</v>
      </c>
      <c r="I2" s="17"/>
      <c r="J2" s="18" t="s">
        <v>6</v>
      </c>
      <c r="K2" s="18" t="s">
        <v>10</v>
      </c>
      <c r="L2" s="19" t="s">
        <v>38</v>
      </c>
      <c r="M2" s="19" t="s">
        <v>38</v>
      </c>
      <c r="N2" s="6"/>
    </row>
    <row r="3" spans="1:14" s="1" customFormat="1" ht="27" x14ac:dyDescent="0.15">
      <c r="A3" s="17"/>
      <c r="B3" s="17"/>
      <c r="C3" s="17"/>
      <c r="D3" s="17"/>
      <c r="E3" s="3" t="s">
        <v>3</v>
      </c>
      <c r="F3" s="3" t="s">
        <v>12</v>
      </c>
      <c r="G3" s="4" t="s">
        <v>4</v>
      </c>
      <c r="H3" s="4" t="s">
        <v>8</v>
      </c>
      <c r="I3" s="4" t="s">
        <v>9</v>
      </c>
      <c r="J3" s="17"/>
      <c r="K3" s="17"/>
      <c r="L3" s="20"/>
      <c r="M3" s="20"/>
      <c r="N3" s="6"/>
    </row>
    <row r="4" spans="1:14" x14ac:dyDescent="0.15">
      <c r="A4" s="4">
        <v>1</v>
      </c>
      <c r="B4" s="4">
        <v>17</v>
      </c>
      <c r="C4" s="4" t="s">
        <v>14</v>
      </c>
      <c r="D4" s="10">
        <v>122</v>
      </c>
      <c r="E4" s="11">
        <v>53.4</v>
      </c>
      <c r="F4" s="11">
        <v>29</v>
      </c>
      <c r="G4" s="11">
        <f>E4/F4</f>
        <v>1.8413793103448275</v>
      </c>
      <c r="H4" s="10"/>
      <c r="I4" s="10"/>
      <c r="J4" s="11"/>
      <c r="K4" s="4" t="s">
        <v>36</v>
      </c>
      <c r="L4" s="12">
        <v>10000</v>
      </c>
      <c r="M4" s="12">
        <f>L4*E4</f>
        <v>534000</v>
      </c>
      <c r="N4" s="13">
        <f>M4/70000</f>
        <v>7.628571428571429</v>
      </c>
    </row>
    <row r="5" spans="1:14" x14ac:dyDescent="0.15">
      <c r="A5" s="4">
        <v>2</v>
      </c>
      <c r="B5" s="4">
        <v>18</v>
      </c>
      <c r="C5" s="4" t="s">
        <v>15</v>
      </c>
      <c r="D5" s="10">
        <v>120</v>
      </c>
      <c r="E5" s="11">
        <v>9.4</v>
      </c>
      <c r="F5" s="11">
        <v>8.5</v>
      </c>
      <c r="G5" s="11">
        <f t="shared" ref="G5:G23" si="0">E5/F5</f>
        <v>1.1058823529411765</v>
      </c>
      <c r="H5" s="10"/>
      <c r="I5" s="10"/>
      <c r="J5" s="11"/>
      <c r="K5" s="4" t="s">
        <v>36</v>
      </c>
      <c r="L5" s="12">
        <v>10000</v>
      </c>
      <c r="M5" s="12">
        <f>L5*E5</f>
        <v>94000</v>
      </c>
      <c r="N5" s="13">
        <f t="shared" ref="N5:N23" si="1">M5/70000</f>
        <v>1.3428571428571427</v>
      </c>
    </row>
    <row r="6" spans="1:14" x14ac:dyDescent="0.15">
      <c r="A6" s="4">
        <v>3</v>
      </c>
      <c r="B6" s="4">
        <v>19</v>
      </c>
      <c r="C6" s="4" t="s">
        <v>16</v>
      </c>
      <c r="D6" s="10">
        <v>116</v>
      </c>
      <c r="E6" s="11">
        <v>89.7</v>
      </c>
      <c r="F6" s="11">
        <v>51</v>
      </c>
      <c r="G6" s="11">
        <f t="shared" si="0"/>
        <v>1.7588235294117647</v>
      </c>
      <c r="H6" s="10"/>
      <c r="I6" s="10"/>
      <c r="J6" s="11"/>
      <c r="K6" s="4" t="s">
        <v>37</v>
      </c>
      <c r="L6" s="12">
        <v>3000</v>
      </c>
      <c r="M6" s="12">
        <f>L6*E6</f>
        <v>269100</v>
      </c>
      <c r="N6" s="13">
        <f t="shared" si="1"/>
        <v>3.8442857142857143</v>
      </c>
    </row>
    <row r="7" spans="1:14" x14ac:dyDescent="0.15">
      <c r="A7" s="4">
        <v>4</v>
      </c>
      <c r="B7" s="4">
        <v>15</v>
      </c>
      <c r="C7" s="4" t="s">
        <v>17</v>
      </c>
      <c r="D7" s="10">
        <v>115</v>
      </c>
      <c r="E7" s="11">
        <v>77.400000000000006</v>
      </c>
      <c r="F7" s="11">
        <v>34</v>
      </c>
      <c r="G7" s="11">
        <f t="shared" si="0"/>
        <v>2.2764705882352945</v>
      </c>
      <c r="H7" s="10"/>
      <c r="I7" s="10"/>
      <c r="J7" s="11"/>
      <c r="K7" s="4" t="s">
        <v>37</v>
      </c>
      <c r="L7" s="12">
        <v>3000</v>
      </c>
      <c r="M7" s="12">
        <f>L7*E7</f>
        <v>232200.00000000003</v>
      </c>
      <c r="N7" s="13">
        <f t="shared" si="1"/>
        <v>3.3171428571428576</v>
      </c>
    </row>
    <row r="8" spans="1:14" x14ac:dyDescent="0.15">
      <c r="A8" s="4">
        <v>5</v>
      </c>
      <c r="B8" s="4">
        <v>12</v>
      </c>
      <c r="C8" s="4" t="s">
        <v>18</v>
      </c>
      <c r="D8" s="10">
        <v>119</v>
      </c>
      <c r="E8" s="11">
        <v>114.1</v>
      </c>
      <c r="F8" s="11">
        <v>51</v>
      </c>
      <c r="G8" s="11">
        <f t="shared" si="0"/>
        <v>2.2372549019607844</v>
      </c>
      <c r="H8" s="10"/>
      <c r="I8" s="10"/>
      <c r="J8" s="11"/>
      <c r="K8" s="4" t="s">
        <v>36</v>
      </c>
      <c r="L8" s="12">
        <v>10000</v>
      </c>
      <c r="M8" s="12">
        <f>L8*E8</f>
        <v>1141000</v>
      </c>
      <c r="N8" s="13">
        <f t="shared" si="1"/>
        <v>16.3</v>
      </c>
    </row>
    <row r="9" spans="1:14" x14ac:dyDescent="0.15">
      <c r="A9" s="4">
        <v>6</v>
      </c>
      <c r="B9" s="4">
        <v>5</v>
      </c>
      <c r="C9" s="4" t="s">
        <v>19</v>
      </c>
      <c r="D9" s="10">
        <v>121</v>
      </c>
      <c r="E9" s="11">
        <v>25.6</v>
      </c>
      <c r="F9" s="11">
        <v>67</v>
      </c>
      <c r="G9" s="11">
        <f t="shared" si="0"/>
        <v>0.38208955223880597</v>
      </c>
      <c r="H9" s="10"/>
      <c r="I9" s="10"/>
      <c r="J9" s="11"/>
      <c r="K9" s="14" t="s">
        <v>35</v>
      </c>
      <c r="L9" s="15"/>
      <c r="M9" s="15"/>
      <c r="N9" s="13"/>
    </row>
    <row r="10" spans="1:14" x14ac:dyDescent="0.15">
      <c r="A10" s="4">
        <v>7</v>
      </c>
      <c r="B10" s="4">
        <v>14</v>
      </c>
      <c r="C10" s="4" t="s">
        <v>20</v>
      </c>
      <c r="D10" s="10">
        <v>118</v>
      </c>
      <c r="E10" s="11">
        <v>125.1</v>
      </c>
      <c r="F10" s="11">
        <v>81</v>
      </c>
      <c r="G10" s="11">
        <f t="shared" si="0"/>
        <v>1.5444444444444443</v>
      </c>
      <c r="H10" s="10"/>
      <c r="I10" s="10"/>
      <c r="J10" s="11"/>
      <c r="K10" s="14" t="s">
        <v>35</v>
      </c>
      <c r="L10" s="15"/>
      <c r="M10" s="15"/>
      <c r="N10" s="13"/>
    </row>
    <row r="11" spans="1:14" x14ac:dyDescent="0.15">
      <c r="A11" s="4">
        <v>8</v>
      </c>
      <c r="B11" s="4">
        <v>20</v>
      </c>
      <c r="C11" s="4" t="s">
        <v>21</v>
      </c>
      <c r="D11" s="10">
        <v>117</v>
      </c>
      <c r="E11" s="11">
        <v>31.6</v>
      </c>
      <c r="F11" s="11">
        <v>101</v>
      </c>
      <c r="G11" s="11">
        <f t="shared" si="0"/>
        <v>0.31287128712871287</v>
      </c>
      <c r="H11" s="10"/>
      <c r="I11" s="10"/>
      <c r="J11" s="11"/>
      <c r="K11" s="14" t="s">
        <v>35</v>
      </c>
      <c r="L11" s="15"/>
      <c r="M11" s="15"/>
      <c r="N11" s="13"/>
    </row>
    <row r="12" spans="1:14" x14ac:dyDescent="0.15">
      <c r="A12" s="4">
        <v>9</v>
      </c>
      <c r="B12" s="4">
        <v>16</v>
      </c>
      <c r="C12" s="16" t="s">
        <v>25</v>
      </c>
      <c r="D12" s="10">
        <v>117</v>
      </c>
      <c r="E12" s="11">
        <v>103.1</v>
      </c>
      <c r="F12" s="11">
        <v>41</v>
      </c>
      <c r="G12" s="11">
        <f t="shared" si="0"/>
        <v>2.5146341463414634</v>
      </c>
      <c r="H12" s="10"/>
      <c r="I12" s="10"/>
      <c r="J12" s="11"/>
      <c r="K12" s="14" t="s">
        <v>35</v>
      </c>
      <c r="L12" s="15"/>
      <c r="M12" s="15"/>
      <c r="N12" s="13"/>
    </row>
    <row r="13" spans="1:14" x14ac:dyDescent="0.15">
      <c r="A13" s="4">
        <v>10</v>
      </c>
      <c r="B13" s="4">
        <v>1</v>
      </c>
      <c r="C13" s="16" t="s">
        <v>22</v>
      </c>
      <c r="D13" s="10">
        <v>118</v>
      </c>
      <c r="E13" s="11">
        <v>26.7</v>
      </c>
      <c r="F13" s="11">
        <v>29</v>
      </c>
      <c r="G13" s="11">
        <f t="shared" si="0"/>
        <v>0.92068965517241375</v>
      </c>
      <c r="H13" s="10"/>
      <c r="I13" s="10"/>
      <c r="J13" s="11"/>
      <c r="K13" s="14" t="s">
        <v>35</v>
      </c>
      <c r="L13" s="15"/>
      <c r="M13" s="15"/>
      <c r="N13" s="13"/>
    </row>
    <row r="14" spans="1:14" x14ac:dyDescent="0.15">
      <c r="A14" s="4">
        <v>11</v>
      </c>
      <c r="B14" s="4">
        <v>10</v>
      </c>
      <c r="C14" s="16" t="s">
        <v>23</v>
      </c>
      <c r="D14" s="10">
        <v>124</v>
      </c>
      <c r="E14" s="11">
        <v>4.5</v>
      </c>
      <c r="F14" s="11">
        <v>9</v>
      </c>
      <c r="G14" s="11">
        <f t="shared" si="0"/>
        <v>0.5</v>
      </c>
      <c r="H14" s="10"/>
      <c r="I14" s="10"/>
      <c r="J14" s="11"/>
      <c r="K14" s="14" t="s">
        <v>35</v>
      </c>
      <c r="L14" s="15"/>
      <c r="M14" s="15"/>
      <c r="N14" s="13"/>
    </row>
    <row r="15" spans="1:14" x14ac:dyDescent="0.15">
      <c r="A15" s="4">
        <v>12</v>
      </c>
      <c r="B15" s="4">
        <v>13</v>
      </c>
      <c r="C15" s="16" t="s">
        <v>24</v>
      </c>
      <c r="D15" s="10">
        <v>116</v>
      </c>
      <c r="E15" s="11">
        <v>53.3</v>
      </c>
      <c r="F15" s="11">
        <v>26</v>
      </c>
      <c r="G15" s="11">
        <f t="shared" si="0"/>
        <v>2.0499999999999998</v>
      </c>
      <c r="H15" s="10"/>
      <c r="I15" s="10"/>
      <c r="J15" s="11"/>
      <c r="K15" s="14" t="s">
        <v>35</v>
      </c>
      <c r="L15" s="15"/>
      <c r="M15" s="15"/>
      <c r="N15" s="13"/>
    </row>
    <row r="16" spans="1:14" x14ac:dyDescent="0.15">
      <c r="A16" s="4">
        <v>13</v>
      </c>
      <c r="B16" s="4">
        <v>9</v>
      </c>
      <c r="C16" s="16" t="s">
        <v>26</v>
      </c>
      <c r="D16" s="10">
        <v>115</v>
      </c>
      <c r="E16" s="11">
        <v>101</v>
      </c>
      <c r="F16" s="11">
        <v>51</v>
      </c>
      <c r="G16" s="11">
        <f t="shared" si="0"/>
        <v>1.9803921568627452</v>
      </c>
      <c r="H16" s="10"/>
      <c r="I16" s="10"/>
      <c r="J16" s="11"/>
      <c r="K16" s="4" t="s">
        <v>37</v>
      </c>
      <c r="L16" s="12">
        <v>3000</v>
      </c>
      <c r="M16" s="12">
        <f>L16*E16</f>
        <v>303000</v>
      </c>
      <c r="N16" s="13">
        <f t="shared" si="1"/>
        <v>4.3285714285714283</v>
      </c>
    </row>
    <row r="17" spans="1:14" ht="12.75" customHeight="1" x14ac:dyDescent="0.15">
      <c r="A17" s="4">
        <v>14</v>
      </c>
      <c r="B17" s="4">
        <v>6</v>
      </c>
      <c r="C17" s="16" t="s">
        <v>27</v>
      </c>
      <c r="D17" s="10">
        <v>120</v>
      </c>
      <c r="E17" s="11">
        <v>6</v>
      </c>
      <c r="F17" s="11">
        <v>6</v>
      </c>
      <c r="G17" s="11">
        <f t="shared" si="0"/>
        <v>1</v>
      </c>
      <c r="H17" s="10"/>
      <c r="I17" s="10"/>
      <c r="J17" s="11"/>
      <c r="K17" s="14" t="s">
        <v>35</v>
      </c>
      <c r="L17" s="15"/>
      <c r="M17" s="15"/>
      <c r="N17" s="13"/>
    </row>
    <row r="18" spans="1:14" x14ac:dyDescent="0.15">
      <c r="A18" s="4">
        <v>15</v>
      </c>
      <c r="B18" s="4">
        <v>2</v>
      </c>
      <c r="C18" s="16" t="s">
        <v>28</v>
      </c>
      <c r="D18" s="10">
        <v>123</v>
      </c>
      <c r="E18" s="11">
        <v>10.199999999999999</v>
      </c>
      <c r="F18" s="11">
        <v>9</v>
      </c>
      <c r="G18" s="11">
        <f t="shared" si="0"/>
        <v>1.1333333333333333</v>
      </c>
      <c r="H18" s="10"/>
      <c r="I18" s="10"/>
      <c r="J18" s="11"/>
      <c r="K18" s="4" t="s">
        <v>36</v>
      </c>
      <c r="L18" s="12">
        <v>10000</v>
      </c>
      <c r="M18" s="12">
        <f>L18*E18</f>
        <v>102000</v>
      </c>
      <c r="N18" s="13">
        <f t="shared" si="1"/>
        <v>1.4571428571428571</v>
      </c>
    </row>
    <row r="19" spans="1:14" x14ac:dyDescent="0.15">
      <c r="A19" s="4">
        <v>16</v>
      </c>
      <c r="B19" s="4">
        <v>4</v>
      </c>
      <c r="C19" s="16" t="s">
        <v>29</v>
      </c>
      <c r="D19" s="10">
        <v>115</v>
      </c>
      <c r="E19" s="11">
        <v>29.5</v>
      </c>
      <c r="F19" s="11">
        <v>12</v>
      </c>
      <c r="G19" s="11">
        <f t="shared" si="0"/>
        <v>2.4583333333333335</v>
      </c>
      <c r="H19" s="10"/>
      <c r="I19" s="10"/>
      <c r="J19" s="11"/>
      <c r="K19" s="14" t="s">
        <v>35</v>
      </c>
      <c r="L19" s="15"/>
      <c r="M19" s="15"/>
      <c r="N19" s="13"/>
    </row>
    <row r="20" spans="1:14" x14ac:dyDescent="0.15">
      <c r="A20" s="4">
        <v>17</v>
      </c>
      <c r="B20" s="4">
        <v>11</v>
      </c>
      <c r="C20" s="16" t="s">
        <v>30</v>
      </c>
      <c r="D20" s="10">
        <v>121</v>
      </c>
      <c r="E20" s="11">
        <v>8.1</v>
      </c>
      <c r="F20" s="11">
        <v>11</v>
      </c>
      <c r="G20" s="11">
        <f t="shared" si="0"/>
        <v>0.73636363636363633</v>
      </c>
      <c r="H20" s="10"/>
      <c r="I20" s="10"/>
      <c r="J20" s="11"/>
      <c r="K20" s="14" t="s">
        <v>35</v>
      </c>
      <c r="L20" s="15"/>
      <c r="M20" s="15"/>
      <c r="N20" s="13"/>
    </row>
    <row r="21" spans="1:14" x14ac:dyDescent="0.15">
      <c r="A21" s="4">
        <v>18</v>
      </c>
      <c r="B21" s="4">
        <v>7</v>
      </c>
      <c r="C21" s="16" t="s">
        <v>31</v>
      </c>
      <c r="D21" s="10">
        <v>120</v>
      </c>
      <c r="E21" s="11">
        <v>18.899999999999999</v>
      </c>
      <c r="F21" s="11">
        <v>11</v>
      </c>
      <c r="G21" s="11">
        <f t="shared" si="0"/>
        <v>1.718181818181818</v>
      </c>
      <c r="H21" s="10"/>
      <c r="I21" s="10"/>
      <c r="J21" s="11"/>
      <c r="K21" s="4" t="s">
        <v>36</v>
      </c>
      <c r="L21" s="12">
        <v>10000</v>
      </c>
      <c r="M21" s="12">
        <f>L21*E21</f>
        <v>189000</v>
      </c>
      <c r="N21" s="13">
        <f t="shared" si="1"/>
        <v>2.7</v>
      </c>
    </row>
    <row r="22" spans="1:14" x14ac:dyDescent="0.15">
      <c r="A22" s="4">
        <v>19</v>
      </c>
      <c r="B22" s="4">
        <v>3</v>
      </c>
      <c r="C22" s="4" t="s">
        <v>32</v>
      </c>
      <c r="D22" s="10">
        <v>120</v>
      </c>
      <c r="E22" s="11">
        <v>7</v>
      </c>
      <c r="F22" s="11">
        <v>26</v>
      </c>
      <c r="G22" s="11">
        <f t="shared" si="0"/>
        <v>0.26923076923076922</v>
      </c>
      <c r="H22" s="10"/>
      <c r="I22" s="10"/>
      <c r="J22" s="11"/>
      <c r="K22" s="14" t="s">
        <v>35</v>
      </c>
      <c r="L22" s="15"/>
      <c r="M22" s="15"/>
      <c r="N22" s="13"/>
    </row>
    <row r="23" spans="1:14" x14ac:dyDescent="0.15">
      <c r="A23" s="4">
        <v>20</v>
      </c>
      <c r="B23" s="4">
        <v>8</v>
      </c>
      <c r="C23" s="4" t="s">
        <v>33</v>
      </c>
      <c r="D23" s="10">
        <v>122</v>
      </c>
      <c r="E23" s="11">
        <v>8.5</v>
      </c>
      <c r="F23" s="11">
        <v>5.5</v>
      </c>
      <c r="G23" s="11">
        <f t="shared" si="0"/>
        <v>1.5454545454545454</v>
      </c>
      <c r="H23" s="10"/>
      <c r="I23" s="10"/>
      <c r="J23" s="11"/>
      <c r="K23" s="4" t="s">
        <v>36</v>
      </c>
      <c r="L23" s="12">
        <v>10000</v>
      </c>
      <c r="M23" s="12">
        <f>L23*E23</f>
        <v>85000</v>
      </c>
      <c r="N23" s="13">
        <f t="shared" si="1"/>
        <v>1.2142857142857142</v>
      </c>
    </row>
    <row r="24" spans="1:14" x14ac:dyDescent="0.15">
      <c r="A24" s="4"/>
      <c r="B24" s="4"/>
      <c r="C24" s="4"/>
      <c r="D24" s="10"/>
      <c r="E24" s="10"/>
      <c r="F24" s="10"/>
      <c r="G24" s="10"/>
      <c r="H24" s="10"/>
      <c r="I24" s="10"/>
      <c r="J24" s="10"/>
      <c r="K24" s="4"/>
      <c r="L24" s="4"/>
      <c r="M24" s="4"/>
    </row>
    <row r="25" spans="1:14" x14ac:dyDescent="0.15">
      <c r="A25" s="4"/>
      <c r="B25" s="4"/>
      <c r="C25" s="4"/>
      <c r="D25" s="10"/>
      <c r="E25" s="10"/>
      <c r="F25" s="10"/>
      <c r="G25" s="10"/>
      <c r="H25" s="10"/>
      <c r="I25" s="10"/>
      <c r="J25" s="10"/>
      <c r="K25" s="4"/>
      <c r="L25" s="12">
        <f>SUM(L4:L23)</f>
        <v>69000</v>
      </c>
      <c r="M25" s="12"/>
      <c r="N25" s="13"/>
    </row>
  </sheetData>
  <mergeCells count="11">
    <mergeCell ref="J1:K1"/>
    <mergeCell ref="L2:L3"/>
    <mergeCell ref="E2:G2"/>
    <mergeCell ref="B2:B3"/>
    <mergeCell ref="A2:A3"/>
    <mergeCell ref="J2:J3"/>
    <mergeCell ref="H2:I2"/>
    <mergeCell ref="M2:M3"/>
    <mergeCell ref="K2:K3"/>
    <mergeCell ref="C2:C3"/>
    <mergeCell ref="D2:D3"/>
  </mergeCells>
  <phoneticPr fontId="2"/>
  <conditionalFormatting sqref="D1:D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2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4:J2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2023-03-25T14:02:31Z</dcterms:modified>
</cp:coreProperties>
</file>